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440" windowHeight="9135"/>
  </bookViews>
  <sheets>
    <sheet name="Лист2" sheetId="2" r:id="rId1"/>
    <sheet name="Лист3" sheetId="3" r:id="rId2"/>
    <sheet name="Лист1" sheetId="4" r:id="rId3"/>
  </sheets>
  <calcPr calcId="145621"/>
</workbook>
</file>

<file path=xl/calcChain.xml><?xml version="1.0" encoding="utf-8"?>
<calcChain xmlns="http://schemas.openxmlformats.org/spreadsheetml/2006/main">
  <c r="H59" i="2" l="1"/>
  <c r="H58" i="2"/>
  <c r="H57" i="2"/>
  <c r="H56" i="2"/>
  <c r="H55" i="2"/>
  <c r="H54" i="2"/>
  <c r="H53" i="2"/>
  <c r="H52" i="2"/>
  <c r="H51" i="2"/>
  <c r="G59" i="2"/>
  <c r="G58" i="2"/>
  <c r="G57" i="2"/>
  <c r="G56" i="2"/>
  <c r="G55" i="2"/>
  <c r="G54" i="2"/>
  <c r="G53" i="2"/>
  <c r="G52" i="2"/>
  <c r="G51" i="2"/>
  <c r="H41" i="2" l="1"/>
  <c r="H40" i="2"/>
  <c r="H39" i="2"/>
  <c r="H38" i="2"/>
  <c r="H37" i="2"/>
  <c r="H36" i="2"/>
  <c r="H35" i="2"/>
  <c r="H33" i="2"/>
  <c r="G42" i="2"/>
  <c r="G41" i="2"/>
  <c r="G40" i="2"/>
  <c r="G39" i="2"/>
  <c r="G38" i="2"/>
  <c r="G37" i="2"/>
  <c r="G36" i="2"/>
  <c r="G35" i="2"/>
  <c r="G34" i="2"/>
  <c r="G33" i="2"/>
  <c r="G32" i="2"/>
  <c r="B32" i="2" l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H11" i="2" l="1"/>
  <c r="G11" i="2"/>
  <c r="H10" i="2"/>
  <c r="G10" i="2"/>
  <c r="H9" i="2"/>
  <c r="G9" i="2"/>
  <c r="H8" i="2"/>
  <c r="G8" i="2"/>
  <c r="B9" i="2" l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</calcChain>
</file>

<file path=xl/sharedStrings.xml><?xml version="1.0" encoding="utf-8"?>
<sst xmlns="http://schemas.openxmlformats.org/spreadsheetml/2006/main" count="144" uniqueCount="91">
  <si>
    <t xml:space="preserve">Подстанция </t>
  </si>
  <si>
    <t>МВА</t>
  </si>
  <si>
    <t>МВт</t>
  </si>
  <si>
    <t>2*6,3</t>
  </si>
  <si>
    <t>2*25</t>
  </si>
  <si>
    <t>2*2,5</t>
  </si>
  <si>
    <t>ПС 35/6 кВ "СВВАУЛ"</t>
  </si>
  <si>
    <t>ПС 110/6 кВ "Нефтемаш"</t>
  </si>
  <si>
    <t>2*6,3+2*5,6</t>
  </si>
  <si>
    <t>ПС 35/6 "Новокашпирская"</t>
  </si>
  <si>
    <t>%</t>
  </si>
  <si>
    <t>Загрузка трансформаторов</t>
  </si>
  <si>
    <t>Номинал трансформаторов</t>
  </si>
  <si>
    <t>Располагаемая мощность</t>
  </si>
  <si>
    <t>Нагрузка фактическая</t>
  </si>
  <si>
    <t>Резерв мощности</t>
  </si>
  <si>
    <t>№ п/п</t>
  </si>
  <si>
    <t xml:space="preserve">Сетевой район </t>
  </si>
  <si>
    <t xml:space="preserve">Нагрузка трансформаторных подстанций -110; 35кВ АО "ССК" </t>
  </si>
  <si>
    <t>ГПП 35/6 кВ "Октябрьск"</t>
  </si>
  <si>
    <t xml:space="preserve">и  резерв трансфоматорной мощности </t>
  </si>
  <si>
    <t>ПС ГПП-1 "ВПХ" 110/6кВ  С1Т</t>
  </si>
  <si>
    <t>ПС ГПП-1 "ВПХ" 110/6кВ  С2Т</t>
  </si>
  <si>
    <t>ПС "Преображенка" 110/10 С1Т</t>
  </si>
  <si>
    <t>ПС "Преображенка" 110/10 С2Т</t>
  </si>
  <si>
    <t>ПС "Красноселки" 110/6кВ  С1Т</t>
  </si>
  <si>
    <t>ПС "Красноселки" 110/6кВ  С2Т</t>
  </si>
  <si>
    <t>ПС ГПП-2 "Промсинтез" 110/10 кВ С1Т</t>
  </si>
  <si>
    <t>ПС ГПП-2 "Промсинтез" 110/10 кВ  С2Т</t>
  </si>
  <si>
    <t>ПС "Усть-Кинельская" 35/10/6 кВ Т1Т</t>
  </si>
  <si>
    <t>ПС "Усть-Кинельская" 35/10/6 кВ Т2Т</t>
  </si>
  <si>
    <t>ПС "Юлия" 35/10 кВ Т1Т</t>
  </si>
  <si>
    <t>ПС "Юлия" 35/6 кВ  Т2Т</t>
  </si>
  <si>
    <t>ПС ГПП-1 "Промсинтез" 35/3 кВ  Т2Т</t>
  </si>
  <si>
    <t>ПС ГПП-1 "Промсинтез" 35/10 кВ  Т1Т</t>
  </si>
  <si>
    <t>ПС ГПП-2 ВТ-99 110/6 С1Т</t>
  </si>
  <si>
    <t>ПС-35/6кВ Ботаническая</t>
  </si>
  <si>
    <t>2*10</t>
  </si>
  <si>
    <t>ПС-110/35/6 ЗИМ</t>
  </si>
  <si>
    <t>2*40,0</t>
  </si>
  <si>
    <t>ПС-110/10 АВИС</t>
  </si>
  <si>
    <t>2*40</t>
  </si>
  <si>
    <t>ПС-110/6 Речная</t>
  </si>
  <si>
    <t>ПС-35/6 Станкозаводская</t>
  </si>
  <si>
    <t>ПС 35/6 кВ  «Долотная-1»</t>
  </si>
  <si>
    <t>2*15</t>
  </si>
  <si>
    <t>ПС 110/6 кВ  «Долотная-2»</t>
  </si>
  <si>
    <t>2*32</t>
  </si>
  <si>
    <t>ПС 110/35/6 кВ "Красноглинская-2"</t>
  </si>
  <si>
    <t>ПС 35/6 кВ "Электрощит"</t>
  </si>
  <si>
    <t>2*10 и 1*6,3</t>
  </si>
  <si>
    <t>ГПП 35/22 кВ "ПромЗиМ"</t>
  </si>
  <si>
    <t xml:space="preserve">2*7,5 и 1*3,2 </t>
  </si>
  <si>
    <t>ПС-110/10 СПЗ</t>
  </si>
  <si>
    <t>1*40 и 1*63</t>
  </si>
  <si>
    <r>
      <t xml:space="preserve">ПС 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Самарский водозабор" 35/6  Т1Т</t>
    </r>
  </si>
  <si>
    <r>
      <t xml:space="preserve">ПС 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Самарский водозабор" 35/6  Т2Т</t>
    </r>
  </si>
  <si>
    <t>ПС "Город-1" 35/6кВ  Т1Т</t>
  </si>
  <si>
    <t>ПС "Город-1" 35/6кВ  Т2Т</t>
  </si>
  <si>
    <t>ПС "Старый Аманак" 35/6 Т1Т</t>
  </si>
  <si>
    <t>ПС "Старый Аманак" 35/6 Т2Т</t>
  </si>
  <si>
    <t>ПС "Осиновская" 35/6кВ  Т1Т</t>
  </si>
  <si>
    <t>ПС "Калиновская" 35/6кВ  Т1Т</t>
  </si>
  <si>
    <t>Центральные ЭС</t>
  </si>
  <si>
    <t>Самарская ЭС</t>
  </si>
  <si>
    <t>Восточные ЭС</t>
  </si>
  <si>
    <t xml:space="preserve">ПС 110/35/6кВ Фосфор ГПП-1 </t>
  </si>
  <si>
    <t>2х80,0</t>
  </si>
  <si>
    <t xml:space="preserve">ПС 110/35/6кВ Фосфор ГПП-2 </t>
  </si>
  <si>
    <t>2х75,0</t>
  </si>
  <si>
    <t>ПС-110/6кВ ТЭЗ</t>
  </si>
  <si>
    <t>25+31,5</t>
  </si>
  <si>
    <t>ПС-35/6кВ Богатырь</t>
  </si>
  <si>
    <t>2х3,15</t>
  </si>
  <si>
    <t>ГПП-1000000 110/10 кВ</t>
  </si>
  <si>
    <t>40+63</t>
  </si>
  <si>
    <t>ГПП-2000000 110/10 кВ</t>
  </si>
  <si>
    <t>2х63</t>
  </si>
  <si>
    <t>ГПП-3000000 110/10 кВ</t>
  </si>
  <si>
    <t>2х40</t>
  </si>
  <si>
    <t>ГПП-4000000 110/10 кВ</t>
  </si>
  <si>
    <t>ГПП-5000000 110/10 кВ</t>
  </si>
  <si>
    <t>2х25</t>
  </si>
  <si>
    <t>Ставропольские ЭС</t>
  </si>
  <si>
    <t xml:space="preserve">Загрузка ПС-110, 35кВ </t>
  </si>
  <si>
    <t>ЗападныеЭС</t>
  </si>
  <si>
    <r>
      <t xml:space="preserve">ПС 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>ЧОЗИП" 110/10  С1Т</t>
    </r>
  </si>
  <si>
    <r>
      <t xml:space="preserve">ПС 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>ЧОЗИП" 110/10  С2Т</t>
    </r>
  </si>
  <si>
    <t xml:space="preserve">ПС ГПП-2 ВТ-99 110/6 С2Т </t>
  </si>
  <si>
    <t>ПС Южный город Т-1 110/10</t>
  </si>
  <si>
    <t>ПС Южный город Т-2 110/10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</si>
</sst>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4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center"/>
    </xf>
    <xf numFmtId="2" fontId="4" fillId="4" borderId="5" xfId="0" applyNumberFormat="1" applyFont="1" applyFill="1" applyBorder="1" applyAlignment="1" applyProtection="1">
      <alignment horizontal="center" vertical="center"/>
      <protection hidden="1"/>
    </xf>
    <xf numFmtId="2" fontId="1" fillId="0" borderId="1" xfId="0" applyNumberFormat="1" applyFont="1" applyBorder="1" applyAlignment="1">
      <alignment horizontal="center"/>
    </xf>
    <xf numFmtId="2" fontId="4" fillId="4" borderId="1" xfId="0" applyNumberFormat="1" applyFont="1" applyFill="1" applyBorder="1" applyAlignment="1" applyProtection="1">
      <alignment horizontal="center" vertical="center"/>
      <protection hidden="1"/>
    </xf>
    <xf numFmtId="0" fontId="0" fillId="4" borderId="0" xfId="0" applyFill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8" fillId="0" borderId="5" xfId="0" applyFont="1" applyFill="1" applyBorder="1" applyAlignment="1" applyProtection="1">
      <alignment horizontal="left" vertical="center"/>
      <protection locked="0"/>
    </xf>
    <xf numFmtId="0" fontId="8" fillId="0" borderId="5" xfId="0" applyFont="1" applyFill="1" applyBorder="1" applyAlignment="1" applyProtection="1">
      <alignment horizontal="left"/>
      <protection locked="0"/>
    </xf>
    <xf numFmtId="0" fontId="1" fillId="0" borderId="1" xfId="0" applyFont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center"/>
    </xf>
    <xf numFmtId="0" fontId="8" fillId="0" borderId="5" xfId="0" applyFont="1" applyFill="1" applyBorder="1" applyAlignment="1" applyProtection="1">
      <alignment horizontal="center" vertical="center"/>
      <protection locked="0"/>
    </xf>
    <xf numFmtId="2" fontId="9" fillId="0" borderId="5" xfId="0" applyNumberFormat="1" applyFont="1" applyFill="1" applyBorder="1" applyAlignment="1" applyProtection="1">
      <alignment horizontal="center" vertical="center"/>
      <protection hidden="1"/>
    </xf>
    <xf numFmtId="2" fontId="9" fillId="4" borderId="5" xfId="0" applyNumberFormat="1" applyFont="1" applyFill="1" applyBorder="1" applyAlignment="1" applyProtection="1">
      <alignment horizontal="center" vertical="center"/>
      <protection hidden="1"/>
    </xf>
    <xf numFmtId="0" fontId="8" fillId="0" borderId="9" xfId="0" applyFont="1" applyFill="1" applyBorder="1" applyAlignment="1" applyProtection="1">
      <alignment horizontal="left" vertical="center"/>
      <protection locked="0"/>
    </xf>
    <xf numFmtId="0" fontId="8" fillId="0" borderId="9" xfId="0" applyFont="1" applyFill="1" applyBorder="1" applyAlignment="1" applyProtection="1">
      <alignment horizontal="center" vertical="center"/>
      <protection locked="0"/>
    </xf>
    <xf numFmtId="2" fontId="9" fillId="0" borderId="9" xfId="0" applyNumberFormat="1" applyFont="1" applyFill="1" applyBorder="1" applyAlignment="1" applyProtection="1">
      <alignment horizontal="center" vertical="center"/>
      <protection hidden="1"/>
    </xf>
    <xf numFmtId="2" fontId="9" fillId="4" borderId="9" xfId="0" applyNumberFormat="1" applyFont="1" applyFill="1" applyBorder="1" applyAlignment="1" applyProtection="1">
      <alignment horizontal="center" vertical="center"/>
      <protection hidden="1"/>
    </xf>
    <xf numFmtId="0" fontId="0" fillId="4" borderId="0" xfId="0" applyFill="1" applyBorder="1" applyAlignment="1">
      <alignment horizontal="center" vertical="center"/>
    </xf>
    <xf numFmtId="0" fontId="9" fillId="0" borderId="5" xfId="0" applyFont="1" applyFill="1" applyBorder="1" applyAlignment="1" applyProtection="1">
      <alignment horizontal="left"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left"/>
      <protection locked="0"/>
    </xf>
    <xf numFmtId="0" fontId="9" fillId="4" borderId="9" xfId="0" applyFont="1" applyFill="1" applyBorder="1" applyAlignment="1" applyProtection="1">
      <alignment horizontal="left" vertical="center"/>
      <protection locked="0"/>
    </xf>
    <xf numFmtId="0" fontId="9" fillId="4" borderId="9" xfId="0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Fill="1" applyBorder="1" applyAlignment="1" applyProtection="1">
      <alignment horizontal="center" vertical="center"/>
      <protection hidden="1"/>
    </xf>
    <xf numFmtId="2" fontId="1" fillId="0" borderId="1" xfId="0" applyNumberFormat="1" applyFont="1" applyBorder="1" applyAlignment="1">
      <alignment horizontal="center" vertical="center"/>
    </xf>
    <xf numFmtId="164" fontId="8" fillId="0" borderId="8" xfId="0" applyNumberFormat="1" applyFont="1" applyFill="1" applyBorder="1" applyAlignment="1" applyProtection="1">
      <alignment horizontal="center" vertical="center"/>
      <protection locked="0"/>
    </xf>
    <xf numFmtId="164" fontId="8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/>
    </xf>
    <xf numFmtId="164" fontId="9" fillId="4" borderId="8" xfId="0" applyNumberFormat="1" applyFont="1" applyFill="1" applyBorder="1" applyAlignment="1" applyProtection="1">
      <alignment horizontal="center" vertical="center"/>
      <protection hidden="1"/>
    </xf>
    <xf numFmtId="164" fontId="9" fillId="4" borderId="1" xfId="0" applyNumberFormat="1" applyFont="1" applyFill="1" applyBorder="1" applyAlignment="1" applyProtection="1">
      <alignment horizontal="center" vertical="center"/>
      <protection hidden="1"/>
    </xf>
    <xf numFmtId="164" fontId="8" fillId="4" borderId="8" xfId="0" applyNumberFormat="1" applyFont="1" applyFill="1" applyBorder="1" applyAlignment="1" applyProtection="1">
      <alignment horizontal="center" vertical="center"/>
      <protection locked="0"/>
    </xf>
    <xf numFmtId="164" fontId="8" fillId="4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8" fillId="5" borderId="1" xfId="0" applyNumberFormat="1" applyFont="1" applyFill="1" applyBorder="1" applyAlignment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>
      <alignment horizontal="left" wrapText="1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2"/>
  <sheetViews>
    <sheetView tabSelected="1" workbookViewId="0">
      <selection activeCell="M21" sqref="M21"/>
    </sheetView>
  </sheetViews>
  <sheetFormatPr defaultRowHeight="15.75" x14ac:dyDescent="0.25"/>
  <cols>
    <col min="1" max="1" width="0.7109375" customWidth="1"/>
    <col min="2" max="2" width="5.140625" customWidth="1"/>
    <col min="3" max="3" width="39.85546875" style="6" customWidth="1"/>
    <col min="4" max="4" width="15.5703125" style="5" customWidth="1"/>
    <col min="5" max="5" width="13.140625" customWidth="1"/>
    <col min="6" max="6" width="13.28515625" customWidth="1"/>
    <col min="7" max="7" width="11.42578125" customWidth="1"/>
    <col min="8" max="8" width="15.7109375" customWidth="1"/>
    <col min="9" max="9" width="20.140625" style="12" bestFit="1" customWidth="1"/>
  </cols>
  <sheetData>
    <row r="1" spans="2:9" ht="22.9" customHeight="1" x14ac:dyDescent="0.3">
      <c r="B1" s="2"/>
      <c r="D1" s="20" t="s">
        <v>18</v>
      </c>
      <c r="E1" s="17"/>
      <c r="F1" s="18"/>
      <c r="G1" s="17"/>
      <c r="H1" s="19"/>
    </row>
    <row r="2" spans="2:9" ht="20.45" customHeight="1" x14ac:dyDescent="0.3">
      <c r="B2" s="2"/>
      <c r="D2" s="20" t="s">
        <v>20</v>
      </c>
      <c r="E2" s="17"/>
      <c r="F2" s="18"/>
      <c r="G2" s="17"/>
      <c r="H2" s="19"/>
    </row>
    <row r="3" spans="2:9" ht="16.5" thickBot="1" x14ac:dyDescent="0.3">
      <c r="B3" s="2"/>
      <c r="D3" s="4"/>
      <c r="E3" s="17"/>
      <c r="F3" s="18"/>
      <c r="G3" s="17"/>
      <c r="H3" s="19"/>
    </row>
    <row r="4" spans="2:9" ht="20.45" customHeight="1" thickBot="1" x14ac:dyDescent="0.3">
      <c r="B4" s="56" t="s">
        <v>84</v>
      </c>
      <c r="C4" s="57"/>
      <c r="D4" s="57"/>
      <c r="E4" s="57"/>
      <c r="F4" s="57"/>
      <c r="G4" s="57"/>
      <c r="H4" s="57"/>
      <c r="I4" s="58"/>
    </row>
    <row r="5" spans="2:9" ht="45" customHeight="1" x14ac:dyDescent="0.25">
      <c r="B5" s="64" t="s">
        <v>16</v>
      </c>
      <c r="C5" s="62" t="s">
        <v>0</v>
      </c>
      <c r="D5" s="60" t="s">
        <v>12</v>
      </c>
      <c r="E5" s="60" t="s">
        <v>13</v>
      </c>
      <c r="F5" s="60" t="s">
        <v>14</v>
      </c>
      <c r="G5" s="60" t="s">
        <v>15</v>
      </c>
      <c r="H5" s="60" t="s">
        <v>11</v>
      </c>
      <c r="I5" s="59" t="s">
        <v>17</v>
      </c>
    </row>
    <row r="6" spans="2:9" ht="31.5" customHeight="1" x14ac:dyDescent="0.25">
      <c r="B6" s="65"/>
      <c r="C6" s="63"/>
      <c r="D6" s="61"/>
      <c r="E6" s="61"/>
      <c r="F6" s="61"/>
      <c r="G6" s="61"/>
      <c r="H6" s="61"/>
      <c r="I6" s="60"/>
    </row>
    <row r="7" spans="2:9" ht="15.75" customHeight="1" x14ac:dyDescent="0.25">
      <c r="B7" s="13"/>
      <c r="C7" s="14"/>
      <c r="D7" s="15" t="s">
        <v>1</v>
      </c>
      <c r="E7" s="15" t="s">
        <v>2</v>
      </c>
      <c r="F7" s="15" t="s">
        <v>2</v>
      </c>
      <c r="G7" s="15" t="s">
        <v>2</v>
      </c>
      <c r="H7" s="15" t="s">
        <v>10</v>
      </c>
      <c r="I7" s="16"/>
    </row>
    <row r="8" spans="2:9" x14ac:dyDescent="0.25">
      <c r="B8" s="3">
        <v>1</v>
      </c>
      <c r="C8" s="7" t="s">
        <v>6</v>
      </c>
      <c r="D8" s="3" t="s">
        <v>5</v>
      </c>
      <c r="E8" s="1">
        <v>2.35</v>
      </c>
      <c r="F8" s="8">
        <v>1.37</v>
      </c>
      <c r="G8" s="9">
        <f t="shared" ref="G8:G11" si="0">E8-F8</f>
        <v>0.98</v>
      </c>
      <c r="H8" s="10">
        <f t="shared" ref="H8:H11" si="1">F8/E8*100</f>
        <v>58.297872340425542</v>
      </c>
      <c r="I8" s="24" t="s">
        <v>85</v>
      </c>
    </row>
    <row r="9" spans="2:9" x14ac:dyDescent="0.25">
      <c r="B9" s="3">
        <f t="shared" ref="B9:B59" si="2">1+B8</f>
        <v>2</v>
      </c>
      <c r="C9" s="7" t="s">
        <v>7</v>
      </c>
      <c r="D9" s="3" t="s">
        <v>4</v>
      </c>
      <c r="E9" s="1">
        <v>23.5</v>
      </c>
      <c r="F9" s="8">
        <v>8.25</v>
      </c>
      <c r="G9" s="9">
        <f t="shared" si="0"/>
        <v>15.25</v>
      </c>
      <c r="H9" s="10">
        <f t="shared" si="1"/>
        <v>35.106382978723403</v>
      </c>
      <c r="I9" s="24" t="s">
        <v>85</v>
      </c>
    </row>
    <row r="10" spans="2:9" x14ac:dyDescent="0.25">
      <c r="B10" s="3">
        <f t="shared" si="2"/>
        <v>3</v>
      </c>
      <c r="C10" s="7" t="s">
        <v>19</v>
      </c>
      <c r="D10" s="3" t="s">
        <v>8</v>
      </c>
      <c r="E10" s="1">
        <v>10.7</v>
      </c>
      <c r="F10" s="8">
        <v>10.19</v>
      </c>
      <c r="G10" s="9">
        <f t="shared" si="0"/>
        <v>0.50999999999999979</v>
      </c>
      <c r="H10" s="10">
        <f t="shared" si="1"/>
        <v>95.233644859813083</v>
      </c>
      <c r="I10" s="24" t="s">
        <v>85</v>
      </c>
    </row>
    <row r="11" spans="2:9" x14ac:dyDescent="0.25">
      <c r="B11" s="3">
        <f t="shared" si="2"/>
        <v>4</v>
      </c>
      <c r="C11" s="7" t="s">
        <v>9</v>
      </c>
      <c r="D11" s="3" t="s">
        <v>3</v>
      </c>
      <c r="E11" s="1">
        <v>5.92</v>
      </c>
      <c r="F11" s="8">
        <v>2.11</v>
      </c>
      <c r="G11" s="11">
        <f t="shared" si="0"/>
        <v>3.81</v>
      </c>
      <c r="H11" s="10">
        <f t="shared" si="1"/>
        <v>35.641891891891895</v>
      </c>
      <c r="I11" s="24" t="s">
        <v>85</v>
      </c>
    </row>
    <row r="12" spans="2:9" x14ac:dyDescent="0.25">
      <c r="B12" s="3">
        <f t="shared" si="2"/>
        <v>5</v>
      </c>
      <c r="C12" s="36" t="s">
        <v>86</v>
      </c>
      <c r="D12" s="37">
        <v>6.3</v>
      </c>
      <c r="E12" s="29">
        <v>5.9219999999999997</v>
      </c>
      <c r="F12" s="29">
        <v>0.62280000000000002</v>
      </c>
      <c r="G12" s="30">
        <v>5.2991999999999999</v>
      </c>
      <c r="H12" s="46">
        <v>10.516717325227965</v>
      </c>
      <c r="I12" s="8" t="s">
        <v>63</v>
      </c>
    </row>
    <row r="13" spans="2:9" x14ac:dyDescent="0.25">
      <c r="B13" s="3">
        <f t="shared" si="2"/>
        <v>6</v>
      </c>
      <c r="C13" s="36" t="s">
        <v>87</v>
      </c>
      <c r="D13" s="37">
        <v>2.5</v>
      </c>
      <c r="E13" s="29">
        <v>2.3499999999999996</v>
      </c>
      <c r="F13" s="29">
        <v>1.2110000000000001</v>
      </c>
      <c r="G13" s="30">
        <v>1.1389999999999996</v>
      </c>
      <c r="H13" s="46">
        <v>51.531914893617035</v>
      </c>
      <c r="I13" s="8" t="s">
        <v>63</v>
      </c>
    </row>
    <row r="14" spans="2:9" x14ac:dyDescent="0.25">
      <c r="B14" s="3">
        <f t="shared" si="2"/>
        <v>7</v>
      </c>
      <c r="C14" s="36" t="s">
        <v>21</v>
      </c>
      <c r="D14" s="37">
        <v>16</v>
      </c>
      <c r="E14" s="29">
        <v>15.04</v>
      </c>
      <c r="F14" s="29">
        <v>3.5292000000000003</v>
      </c>
      <c r="G14" s="30">
        <v>11.5108</v>
      </c>
      <c r="H14" s="46">
        <v>23.465425531914896</v>
      </c>
      <c r="I14" s="8" t="s">
        <v>63</v>
      </c>
    </row>
    <row r="15" spans="2:9" x14ac:dyDescent="0.25">
      <c r="B15" s="3">
        <f t="shared" si="2"/>
        <v>8</v>
      </c>
      <c r="C15" s="36" t="s">
        <v>22</v>
      </c>
      <c r="D15" s="37">
        <v>16</v>
      </c>
      <c r="E15" s="29">
        <v>15.04</v>
      </c>
      <c r="F15" s="29">
        <v>5.6052000000000008</v>
      </c>
      <c r="G15" s="30">
        <v>9.4347999999999992</v>
      </c>
      <c r="H15" s="46">
        <v>37.268617021276604</v>
      </c>
      <c r="I15" s="8" t="s">
        <v>63</v>
      </c>
    </row>
    <row r="16" spans="2:9" x14ac:dyDescent="0.25">
      <c r="B16" s="3">
        <f t="shared" si="2"/>
        <v>9</v>
      </c>
      <c r="C16" s="38" t="s">
        <v>23</v>
      </c>
      <c r="D16" s="37">
        <v>2.5</v>
      </c>
      <c r="E16" s="29">
        <v>2.3499999999999996</v>
      </c>
      <c r="F16" s="29">
        <v>0.86499999999999999</v>
      </c>
      <c r="G16" s="30">
        <v>1.4849999999999997</v>
      </c>
      <c r="H16" s="46">
        <v>36.808510638297875</v>
      </c>
      <c r="I16" s="8" t="s">
        <v>63</v>
      </c>
    </row>
    <row r="17" spans="2:9" x14ac:dyDescent="0.25">
      <c r="B17" s="3">
        <f t="shared" si="2"/>
        <v>10</v>
      </c>
      <c r="C17" s="38" t="s">
        <v>24</v>
      </c>
      <c r="D17" s="37">
        <v>2.5</v>
      </c>
      <c r="E17" s="29">
        <v>2.3499999999999996</v>
      </c>
      <c r="F17" s="29">
        <v>0.86499999999999999</v>
      </c>
      <c r="G17" s="30">
        <v>1.4849999999999997</v>
      </c>
      <c r="H17" s="46">
        <v>36.808510638297875</v>
      </c>
      <c r="I17" s="8" t="s">
        <v>63</v>
      </c>
    </row>
    <row r="18" spans="2:9" x14ac:dyDescent="0.25">
      <c r="B18" s="3">
        <f t="shared" si="2"/>
        <v>11</v>
      </c>
      <c r="C18" s="36" t="s">
        <v>25</v>
      </c>
      <c r="D18" s="37">
        <v>40</v>
      </c>
      <c r="E18" s="29">
        <v>37.599999999999994</v>
      </c>
      <c r="F18" s="29">
        <v>6.7470000000000008</v>
      </c>
      <c r="G18" s="30">
        <v>30.852999999999994</v>
      </c>
      <c r="H18" s="46">
        <v>17.944148936170219</v>
      </c>
      <c r="I18" s="8" t="s">
        <v>63</v>
      </c>
    </row>
    <row r="19" spans="2:9" x14ac:dyDescent="0.25">
      <c r="B19" s="3">
        <f t="shared" si="2"/>
        <v>12</v>
      </c>
      <c r="C19" s="36" t="s">
        <v>26</v>
      </c>
      <c r="D19" s="37">
        <v>40</v>
      </c>
      <c r="E19" s="29">
        <v>37.599999999999994</v>
      </c>
      <c r="F19" s="29">
        <v>6.2280000000000006</v>
      </c>
      <c r="G19" s="30">
        <v>31.371999999999993</v>
      </c>
      <c r="H19" s="46">
        <v>16.563829787234045</v>
      </c>
      <c r="I19" s="8" t="s">
        <v>63</v>
      </c>
    </row>
    <row r="20" spans="2:9" x14ac:dyDescent="0.25">
      <c r="B20" s="3">
        <f t="shared" si="2"/>
        <v>13</v>
      </c>
      <c r="C20" s="36" t="s">
        <v>27</v>
      </c>
      <c r="D20" s="37">
        <v>10</v>
      </c>
      <c r="E20" s="29">
        <v>9.3999999999999986</v>
      </c>
      <c r="F20" s="29">
        <v>5.32</v>
      </c>
      <c r="G20" s="30">
        <v>4.08</v>
      </c>
      <c r="H20" s="46">
        <v>56.6</v>
      </c>
      <c r="I20" s="8" t="s">
        <v>63</v>
      </c>
    </row>
    <row r="21" spans="2:9" x14ac:dyDescent="0.25">
      <c r="B21" s="3">
        <f t="shared" si="2"/>
        <v>14</v>
      </c>
      <c r="C21" s="36" t="s">
        <v>28</v>
      </c>
      <c r="D21" s="37">
        <v>16</v>
      </c>
      <c r="E21" s="29">
        <v>15.04</v>
      </c>
      <c r="F21" s="29">
        <v>7.99</v>
      </c>
      <c r="G21" s="30">
        <v>7.05</v>
      </c>
      <c r="H21" s="46">
        <v>53.1</v>
      </c>
      <c r="I21" s="8" t="s">
        <v>63</v>
      </c>
    </row>
    <row r="22" spans="2:9" x14ac:dyDescent="0.25">
      <c r="B22" s="3">
        <f t="shared" si="2"/>
        <v>15</v>
      </c>
      <c r="C22" s="36" t="s">
        <v>29</v>
      </c>
      <c r="D22" s="37">
        <v>10</v>
      </c>
      <c r="E22" s="29">
        <v>9.3999999999999986</v>
      </c>
      <c r="F22" s="29">
        <v>1.5570000000000002</v>
      </c>
      <c r="G22" s="30">
        <v>7.8429999999999982</v>
      </c>
      <c r="H22" s="46">
        <v>16.563829787234045</v>
      </c>
      <c r="I22" s="8" t="s">
        <v>63</v>
      </c>
    </row>
    <row r="23" spans="2:9" x14ac:dyDescent="0.25">
      <c r="B23" s="3">
        <f t="shared" si="2"/>
        <v>16</v>
      </c>
      <c r="C23" s="36" t="s">
        <v>30</v>
      </c>
      <c r="D23" s="37">
        <v>10</v>
      </c>
      <c r="E23" s="29">
        <v>9.3999999999999986</v>
      </c>
      <c r="F23" s="29">
        <v>4.0897200000000007</v>
      </c>
      <c r="G23" s="30">
        <v>5.3102799999999979</v>
      </c>
      <c r="H23" s="46">
        <v>43.5076595744681</v>
      </c>
      <c r="I23" s="8" t="s">
        <v>63</v>
      </c>
    </row>
    <row r="24" spans="2:9" x14ac:dyDescent="0.25">
      <c r="B24" s="3">
        <f t="shared" si="2"/>
        <v>17</v>
      </c>
      <c r="C24" s="36" t="s">
        <v>31</v>
      </c>
      <c r="D24" s="37">
        <v>6.3</v>
      </c>
      <c r="E24" s="29">
        <v>5.9219999999999997</v>
      </c>
      <c r="F24" s="29">
        <v>3.1313</v>
      </c>
      <c r="G24" s="30">
        <v>2.7906999999999997</v>
      </c>
      <c r="H24" s="46">
        <v>52.875717662951708</v>
      </c>
      <c r="I24" s="8" t="s">
        <v>63</v>
      </c>
    </row>
    <row r="25" spans="2:9" x14ac:dyDescent="0.25">
      <c r="B25" s="3">
        <f t="shared" si="2"/>
        <v>18</v>
      </c>
      <c r="C25" s="36" t="s">
        <v>32</v>
      </c>
      <c r="D25" s="37">
        <v>4</v>
      </c>
      <c r="E25" s="29">
        <v>3.76</v>
      </c>
      <c r="F25" s="29">
        <v>2.1590400000000001</v>
      </c>
      <c r="G25" s="30">
        <v>1.6009599999999997</v>
      </c>
      <c r="H25" s="46">
        <v>57.421276595744686</v>
      </c>
      <c r="I25" s="8" t="s">
        <v>63</v>
      </c>
    </row>
    <row r="26" spans="2:9" x14ac:dyDescent="0.25">
      <c r="B26" s="3">
        <f t="shared" si="2"/>
        <v>19</v>
      </c>
      <c r="C26" s="36" t="s">
        <v>33</v>
      </c>
      <c r="D26" s="37">
        <v>7.5</v>
      </c>
      <c r="E26" s="29">
        <v>7.05</v>
      </c>
      <c r="F26" s="29">
        <v>1.5881400000000001</v>
      </c>
      <c r="G26" s="30">
        <v>5.4618599999999997</v>
      </c>
      <c r="H26" s="46">
        <v>22.5268085106383</v>
      </c>
      <c r="I26" s="8" t="s">
        <v>63</v>
      </c>
    </row>
    <row r="27" spans="2:9" x14ac:dyDescent="0.25">
      <c r="B27" s="3">
        <f t="shared" si="2"/>
        <v>20</v>
      </c>
      <c r="C27" s="36" t="s">
        <v>34</v>
      </c>
      <c r="D27" s="37">
        <v>6.3</v>
      </c>
      <c r="E27" s="29">
        <v>5.9219999999999997</v>
      </c>
      <c r="F27" s="29">
        <v>1.73</v>
      </c>
      <c r="G27" s="30">
        <v>4.1920000000000002</v>
      </c>
      <c r="H27" s="46">
        <v>29.213103681188791</v>
      </c>
      <c r="I27" s="8" t="s">
        <v>63</v>
      </c>
    </row>
    <row r="28" spans="2:9" x14ac:dyDescent="0.25">
      <c r="B28" s="3">
        <f t="shared" si="2"/>
        <v>21</v>
      </c>
      <c r="C28" s="36" t="s">
        <v>35</v>
      </c>
      <c r="D28" s="37">
        <v>31.5</v>
      </c>
      <c r="E28" s="29">
        <v>29.61</v>
      </c>
      <c r="F28" s="29">
        <v>0.10380000000000002</v>
      </c>
      <c r="G28" s="30">
        <v>29.5062</v>
      </c>
      <c r="H28" s="46">
        <v>0.35055724417426554</v>
      </c>
      <c r="I28" s="8" t="s">
        <v>63</v>
      </c>
    </row>
    <row r="29" spans="2:9" x14ac:dyDescent="0.25">
      <c r="B29" s="3">
        <f t="shared" si="2"/>
        <v>22</v>
      </c>
      <c r="C29" s="39" t="s">
        <v>88</v>
      </c>
      <c r="D29" s="40">
        <v>20</v>
      </c>
      <c r="E29" s="41">
        <v>18.799999999999997</v>
      </c>
      <c r="F29" s="41">
        <v>0</v>
      </c>
      <c r="G29" s="34">
        <v>18.799999999999997</v>
      </c>
      <c r="H29" s="47">
        <v>0</v>
      </c>
      <c r="I29" s="8" t="s">
        <v>63</v>
      </c>
    </row>
    <row r="30" spans="2:9" x14ac:dyDescent="0.25">
      <c r="B30" s="3">
        <f t="shared" si="2"/>
        <v>23</v>
      </c>
      <c r="C30" s="39" t="s">
        <v>89</v>
      </c>
      <c r="D30" s="40">
        <v>63</v>
      </c>
      <c r="E30" s="41">
        <v>59.22</v>
      </c>
      <c r="F30" s="29">
        <v>0.51900000000000002</v>
      </c>
      <c r="G30" s="30">
        <v>58.701000000000001</v>
      </c>
      <c r="H30" s="46">
        <v>0.8763931104356637</v>
      </c>
      <c r="I30" s="8" t="s">
        <v>63</v>
      </c>
    </row>
    <row r="31" spans="2:9" x14ac:dyDescent="0.25">
      <c r="B31" s="3">
        <f t="shared" si="2"/>
        <v>24</v>
      </c>
      <c r="C31" s="39" t="s">
        <v>90</v>
      </c>
      <c r="D31" s="40">
        <v>63</v>
      </c>
      <c r="E31" s="41">
        <v>59.22</v>
      </c>
      <c r="F31" s="33">
        <v>0.96880000000000011</v>
      </c>
      <c r="G31" s="34">
        <v>58.251199999999997</v>
      </c>
      <c r="H31" s="47">
        <v>1.6359338061465722</v>
      </c>
      <c r="I31" s="8" t="s">
        <v>63</v>
      </c>
    </row>
    <row r="32" spans="2:9" x14ac:dyDescent="0.25">
      <c r="B32" s="3">
        <f t="shared" si="2"/>
        <v>25</v>
      </c>
      <c r="C32" s="23" t="s">
        <v>36</v>
      </c>
      <c r="D32" s="1" t="s">
        <v>37</v>
      </c>
      <c r="E32" s="1">
        <v>9</v>
      </c>
      <c r="F32" s="24">
        <v>6</v>
      </c>
      <c r="G32" s="3">
        <f t="shared" ref="G32:G42" si="3">E32-F32</f>
        <v>3</v>
      </c>
      <c r="H32" s="10">
        <v>64</v>
      </c>
      <c r="I32" s="8" t="s">
        <v>64</v>
      </c>
    </row>
    <row r="33" spans="2:9" x14ac:dyDescent="0.25">
      <c r="B33" s="3">
        <f t="shared" si="2"/>
        <v>26</v>
      </c>
      <c r="C33" s="23" t="s">
        <v>38</v>
      </c>
      <c r="D33" s="1" t="s">
        <v>39</v>
      </c>
      <c r="E33" s="1">
        <v>37.6</v>
      </c>
      <c r="F33" s="24">
        <v>37.03</v>
      </c>
      <c r="G33" s="3">
        <f t="shared" si="3"/>
        <v>0.57000000000000028</v>
      </c>
      <c r="H33" s="10">
        <f t="shared" ref="H33:H41" si="4">F33/E33*100</f>
        <v>98.484042553191486</v>
      </c>
      <c r="I33" s="8" t="s">
        <v>64</v>
      </c>
    </row>
    <row r="34" spans="2:9" x14ac:dyDescent="0.25">
      <c r="B34" s="3">
        <f t="shared" si="2"/>
        <v>27</v>
      </c>
      <c r="C34" s="23" t="s">
        <v>40</v>
      </c>
      <c r="D34" s="1" t="s">
        <v>41</v>
      </c>
      <c r="E34" s="1">
        <v>38</v>
      </c>
      <c r="F34" s="24">
        <v>32.1</v>
      </c>
      <c r="G34" s="3">
        <f t="shared" si="3"/>
        <v>5.8999999999999986</v>
      </c>
      <c r="H34" s="10">
        <v>79.510000000000005</v>
      </c>
      <c r="I34" s="8" t="s">
        <v>64</v>
      </c>
    </row>
    <row r="35" spans="2:9" x14ac:dyDescent="0.25">
      <c r="B35" s="3">
        <f t="shared" si="2"/>
        <v>28</v>
      </c>
      <c r="C35" s="25" t="s">
        <v>42</v>
      </c>
      <c r="D35" s="1" t="s">
        <v>4</v>
      </c>
      <c r="E35" s="1">
        <v>23.5</v>
      </c>
      <c r="F35" s="24">
        <v>4.2</v>
      </c>
      <c r="G35" s="3">
        <f t="shared" si="3"/>
        <v>19.3</v>
      </c>
      <c r="H35" s="10">
        <f t="shared" si="4"/>
        <v>17.872340425531917</v>
      </c>
      <c r="I35" s="8" t="s">
        <v>64</v>
      </c>
    </row>
    <row r="36" spans="2:9" x14ac:dyDescent="0.25">
      <c r="B36" s="3">
        <f t="shared" si="2"/>
        <v>29</v>
      </c>
      <c r="C36" s="25" t="s">
        <v>43</v>
      </c>
      <c r="D36" s="1" t="s">
        <v>3</v>
      </c>
      <c r="E36" s="42">
        <v>5.92</v>
      </c>
      <c r="F36" s="3">
        <v>4.9000000000000004</v>
      </c>
      <c r="G36" s="3">
        <f t="shared" si="3"/>
        <v>1.0199999999999996</v>
      </c>
      <c r="H36" s="10">
        <f t="shared" si="4"/>
        <v>82.770270270270274</v>
      </c>
      <c r="I36" s="8" t="s">
        <v>64</v>
      </c>
    </row>
    <row r="37" spans="2:9" x14ac:dyDescent="0.25">
      <c r="B37" s="3">
        <f t="shared" si="2"/>
        <v>30</v>
      </c>
      <c r="C37" s="26" t="s">
        <v>44</v>
      </c>
      <c r="D37" s="27" t="s">
        <v>45</v>
      </c>
      <c r="E37" s="1">
        <v>14.1</v>
      </c>
      <c r="F37" s="24">
        <v>10.6</v>
      </c>
      <c r="G37" s="3">
        <f t="shared" si="3"/>
        <v>3.5</v>
      </c>
      <c r="H37" s="10">
        <f t="shared" si="4"/>
        <v>75.177304964539005</v>
      </c>
      <c r="I37" s="8" t="s">
        <v>64</v>
      </c>
    </row>
    <row r="38" spans="2:9" x14ac:dyDescent="0.25">
      <c r="B38" s="3">
        <f t="shared" si="2"/>
        <v>31</v>
      </c>
      <c r="C38" s="26" t="s">
        <v>46</v>
      </c>
      <c r="D38" s="27" t="s">
        <v>47</v>
      </c>
      <c r="E38" s="1">
        <v>30.1</v>
      </c>
      <c r="F38" s="24">
        <v>4.9000000000000004</v>
      </c>
      <c r="G38" s="3">
        <f t="shared" si="3"/>
        <v>25.200000000000003</v>
      </c>
      <c r="H38" s="10">
        <f t="shared" si="4"/>
        <v>16.279069767441861</v>
      </c>
      <c r="I38" s="8" t="s">
        <v>64</v>
      </c>
    </row>
    <row r="39" spans="2:9" x14ac:dyDescent="0.25">
      <c r="B39" s="3">
        <f t="shared" si="2"/>
        <v>32</v>
      </c>
      <c r="C39" s="7" t="s">
        <v>48</v>
      </c>
      <c r="D39" s="3" t="s">
        <v>41</v>
      </c>
      <c r="E39" s="1">
        <v>37.6</v>
      </c>
      <c r="F39" s="3">
        <v>34.299999999999997</v>
      </c>
      <c r="G39" s="3">
        <f t="shared" si="3"/>
        <v>3.3000000000000043</v>
      </c>
      <c r="H39" s="10">
        <f t="shared" si="4"/>
        <v>91.223404255319139</v>
      </c>
      <c r="I39" s="8" t="s">
        <v>64</v>
      </c>
    </row>
    <row r="40" spans="2:9" x14ac:dyDescent="0.25">
      <c r="B40" s="3">
        <f t="shared" si="2"/>
        <v>33</v>
      </c>
      <c r="C40" s="7" t="s">
        <v>49</v>
      </c>
      <c r="D40" s="3" t="s">
        <v>50</v>
      </c>
      <c r="E40" s="1">
        <v>14.92</v>
      </c>
      <c r="F40" s="3">
        <v>9.6999999999999993</v>
      </c>
      <c r="G40" s="3">
        <f t="shared" si="3"/>
        <v>5.2200000000000006</v>
      </c>
      <c r="H40" s="10">
        <f t="shared" si="4"/>
        <v>65.013404825737268</v>
      </c>
      <c r="I40" s="8" t="s">
        <v>64</v>
      </c>
    </row>
    <row r="41" spans="2:9" x14ac:dyDescent="0.25">
      <c r="B41" s="3">
        <f t="shared" si="2"/>
        <v>34</v>
      </c>
      <c r="C41" s="7" t="s">
        <v>51</v>
      </c>
      <c r="D41" s="3" t="s">
        <v>52</v>
      </c>
      <c r="E41" s="1">
        <v>6</v>
      </c>
      <c r="F41" s="3">
        <v>1.4</v>
      </c>
      <c r="G41" s="3">
        <f t="shared" si="3"/>
        <v>4.5999999999999996</v>
      </c>
      <c r="H41" s="10">
        <f t="shared" si="4"/>
        <v>23.333333333333332</v>
      </c>
      <c r="I41" s="8" t="s">
        <v>64</v>
      </c>
    </row>
    <row r="42" spans="2:9" x14ac:dyDescent="0.25">
      <c r="B42" s="3">
        <f t="shared" si="2"/>
        <v>35</v>
      </c>
      <c r="C42" s="23" t="s">
        <v>53</v>
      </c>
      <c r="D42" s="1" t="s">
        <v>54</v>
      </c>
      <c r="E42" s="1">
        <v>97.3</v>
      </c>
      <c r="F42" s="24">
        <v>17.3</v>
      </c>
      <c r="G42" s="3">
        <f t="shared" si="3"/>
        <v>80</v>
      </c>
      <c r="H42" s="10">
        <v>79.510000000000005</v>
      </c>
      <c r="I42" s="8" t="s">
        <v>64</v>
      </c>
    </row>
    <row r="43" spans="2:9" x14ac:dyDescent="0.25">
      <c r="B43" s="3">
        <f t="shared" si="2"/>
        <v>36</v>
      </c>
      <c r="C43" s="21" t="s">
        <v>55</v>
      </c>
      <c r="D43" s="28">
        <v>3.2</v>
      </c>
      <c r="E43" s="29">
        <v>2.97</v>
      </c>
      <c r="F43" s="29">
        <v>0.23</v>
      </c>
      <c r="G43" s="30">
        <v>2.82</v>
      </c>
      <c r="H43" s="48">
        <v>7.8</v>
      </c>
      <c r="I43" s="43" t="s">
        <v>65</v>
      </c>
    </row>
    <row r="44" spans="2:9" x14ac:dyDescent="0.25">
      <c r="B44" s="3">
        <f t="shared" si="2"/>
        <v>37</v>
      </c>
      <c r="C44" s="21" t="s">
        <v>56</v>
      </c>
      <c r="D44" s="28">
        <v>3.2</v>
      </c>
      <c r="E44" s="29">
        <v>2.97</v>
      </c>
      <c r="F44" s="29">
        <v>0.23</v>
      </c>
      <c r="G44" s="30">
        <v>2.82</v>
      </c>
      <c r="H44" s="48">
        <v>7.8</v>
      </c>
      <c r="I44" s="43" t="s">
        <v>65</v>
      </c>
    </row>
    <row r="45" spans="2:9" x14ac:dyDescent="0.25">
      <c r="B45" s="3">
        <f t="shared" si="2"/>
        <v>38</v>
      </c>
      <c r="C45" s="21" t="s">
        <v>57</v>
      </c>
      <c r="D45" s="28">
        <v>6.3</v>
      </c>
      <c r="E45" s="29">
        <v>5.92</v>
      </c>
      <c r="F45" s="29">
        <v>2.2400000000000002</v>
      </c>
      <c r="G45" s="30">
        <v>3.68</v>
      </c>
      <c r="H45" s="48">
        <v>37.9</v>
      </c>
      <c r="I45" s="43" t="s">
        <v>65</v>
      </c>
    </row>
    <row r="46" spans="2:9" x14ac:dyDescent="0.25">
      <c r="B46" s="3">
        <f t="shared" si="2"/>
        <v>39</v>
      </c>
      <c r="C46" s="21" t="s">
        <v>58</v>
      </c>
      <c r="D46" s="28">
        <v>6.3</v>
      </c>
      <c r="E46" s="29">
        <v>5.92</v>
      </c>
      <c r="F46" s="29">
        <v>3.33</v>
      </c>
      <c r="G46" s="30">
        <v>2.59</v>
      </c>
      <c r="H46" s="48">
        <v>56.3</v>
      </c>
      <c r="I46" s="43" t="s">
        <v>65</v>
      </c>
    </row>
    <row r="47" spans="2:9" x14ac:dyDescent="0.25">
      <c r="B47" s="3">
        <f t="shared" si="2"/>
        <v>40</v>
      </c>
      <c r="C47" s="22" t="s">
        <v>59</v>
      </c>
      <c r="D47" s="28">
        <v>6.3</v>
      </c>
      <c r="E47" s="29">
        <v>5.92</v>
      </c>
      <c r="F47" s="29">
        <v>0.63</v>
      </c>
      <c r="G47" s="30">
        <v>4.99</v>
      </c>
      <c r="H47" s="48">
        <v>10.7</v>
      </c>
      <c r="I47" s="43" t="s">
        <v>65</v>
      </c>
    </row>
    <row r="48" spans="2:9" x14ac:dyDescent="0.25">
      <c r="B48" s="3">
        <f t="shared" si="2"/>
        <v>41</v>
      </c>
      <c r="C48" s="22" t="s">
        <v>60</v>
      </c>
      <c r="D48" s="28">
        <v>6.3</v>
      </c>
      <c r="E48" s="29">
        <v>5.92</v>
      </c>
      <c r="F48" s="29">
        <v>0</v>
      </c>
      <c r="G48" s="30">
        <v>5.92</v>
      </c>
      <c r="H48" s="48">
        <v>0</v>
      </c>
      <c r="I48" s="43" t="s">
        <v>65</v>
      </c>
    </row>
    <row r="49" spans="2:9" x14ac:dyDescent="0.25">
      <c r="B49" s="3">
        <f t="shared" si="2"/>
        <v>42</v>
      </c>
      <c r="C49" s="21" t="s">
        <v>61</v>
      </c>
      <c r="D49" s="28">
        <v>1</v>
      </c>
      <c r="E49" s="29">
        <v>0.93</v>
      </c>
      <c r="F49" s="29">
        <v>0.35</v>
      </c>
      <c r="G49" s="30">
        <v>0.57999999999999996</v>
      </c>
      <c r="H49" s="48">
        <v>22.6</v>
      </c>
      <c r="I49" s="43" t="s">
        <v>65</v>
      </c>
    </row>
    <row r="50" spans="2:9" x14ac:dyDescent="0.25">
      <c r="B50" s="3">
        <f t="shared" si="2"/>
        <v>43</v>
      </c>
      <c r="C50" s="31" t="s">
        <v>62</v>
      </c>
      <c r="D50" s="32">
        <v>2.5</v>
      </c>
      <c r="E50" s="33">
        <v>2.35</v>
      </c>
      <c r="F50" s="33">
        <v>0.85</v>
      </c>
      <c r="G50" s="34">
        <v>1.5</v>
      </c>
      <c r="H50" s="49">
        <v>36.200000000000003</v>
      </c>
      <c r="I50" s="44" t="s">
        <v>65</v>
      </c>
    </row>
    <row r="51" spans="2:9" x14ac:dyDescent="0.25">
      <c r="B51" s="3">
        <f t="shared" si="2"/>
        <v>44</v>
      </c>
      <c r="C51" s="50" t="s">
        <v>66</v>
      </c>
      <c r="D51" s="51" t="s">
        <v>67</v>
      </c>
      <c r="E51" s="52">
        <v>72</v>
      </c>
      <c r="F51" s="53">
        <v>3.0830000000000002</v>
      </c>
      <c r="G51" s="54">
        <f t="shared" ref="G51:G59" si="5">E51-F51</f>
        <v>68.917000000000002</v>
      </c>
      <c r="H51" s="53">
        <f t="shared" ref="H51:H59" si="6">F51/E51*100</f>
        <v>4.2819444444444441</v>
      </c>
      <c r="I51" s="45" t="s">
        <v>83</v>
      </c>
    </row>
    <row r="52" spans="2:9" x14ac:dyDescent="0.25">
      <c r="B52" s="3">
        <f t="shared" si="2"/>
        <v>45</v>
      </c>
      <c r="C52" s="55" t="s">
        <v>68</v>
      </c>
      <c r="D52" s="51" t="s">
        <v>69</v>
      </c>
      <c r="E52" s="52">
        <v>67.5</v>
      </c>
      <c r="F52" s="53">
        <v>8.641</v>
      </c>
      <c r="G52" s="54">
        <f t="shared" si="5"/>
        <v>58.859000000000002</v>
      </c>
      <c r="H52" s="53">
        <f t="shared" si="6"/>
        <v>12.801481481481481</v>
      </c>
      <c r="I52" s="45" t="s">
        <v>83</v>
      </c>
    </row>
    <row r="53" spans="2:9" x14ac:dyDescent="0.25">
      <c r="B53" s="3">
        <f t="shared" si="2"/>
        <v>46</v>
      </c>
      <c r="C53" s="55" t="s">
        <v>70</v>
      </c>
      <c r="D53" s="51" t="s">
        <v>71</v>
      </c>
      <c r="E53" s="52">
        <v>22.5</v>
      </c>
      <c r="F53" s="53">
        <v>3.9049999999999998</v>
      </c>
      <c r="G53" s="54">
        <f t="shared" si="5"/>
        <v>18.594999999999999</v>
      </c>
      <c r="H53" s="53">
        <f t="shared" si="6"/>
        <v>17.355555555555554</v>
      </c>
      <c r="I53" s="45" t="s">
        <v>83</v>
      </c>
    </row>
    <row r="54" spans="2:9" x14ac:dyDescent="0.25">
      <c r="B54" s="3">
        <f t="shared" si="2"/>
        <v>47</v>
      </c>
      <c r="C54" s="55" t="s">
        <v>72</v>
      </c>
      <c r="D54" s="51" t="s">
        <v>73</v>
      </c>
      <c r="E54" s="52">
        <v>2.835</v>
      </c>
      <c r="F54" s="53">
        <v>2.4849999999999999</v>
      </c>
      <c r="G54" s="54">
        <f t="shared" si="5"/>
        <v>0.35000000000000009</v>
      </c>
      <c r="H54" s="53">
        <f t="shared" si="6"/>
        <v>87.654320987654316</v>
      </c>
      <c r="I54" s="45" t="s">
        <v>83</v>
      </c>
    </row>
    <row r="55" spans="2:9" x14ac:dyDescent="0.25">
      <c r="B55" s="3">
        <f t="shared" si="2"/>
        <v>48</v>
      </c>
      <c r="C55" s="55" t="s">
        <v>74</v>
      </c>
      <c r="D55" s="51" t="s">
        <v>75</v>
      </c>
      <c r="E55" s="52">
        <v>36</v>
      </c>
      <c r="F55" s="53">
        <v>25.923999999999999</v>
      </c>
      <c r="G55" s="54">
        <f t="shared" si="5"/>
        <v>10.076000000000001</v>
      </c>
      <c r="H55" s="53">
        <f t="shared" si="6"/>
        <v>72.01111111111112</v>
      </c>
      <c r="I55" s="45" t="s">
        <v>83</v>
      </c>
    </row>
    <row r="56" spans="2:9" x14ac:dyDescent="0.25">
      <c r="B56" s="3">
        <f t="shared" si="2"/>
        <v>49</v>
      </c>
      <c r="C56" s="55" t="s">
        <v>76</v>
      </c>
      <c r="D56" s="51" t="s">
        <v>77</v>
      </c>
      <c r="E56" s="52">
        <v>56.7</v>
      </c>
      <c r="F56" s="53">
        <v>33.412999999999997</v>
      </c>
      <c r="G56" s="54">
        <f t="shared" si="5"/>
        <v>23.287000000000006</v>
      </c>
      <c r="H56" s="53">
        <f t="shared" si="6"/>
        <v>58.929453262786588</v>
      </c>
      <c r="I56" s="45" t="s">
        <v>83</v>
      </c>
    </row>
    <row r="57" spans="2:9" x14ac:dyDescent="0.25">
      <c r="B57" s="3">
        <f t="shared" si="2"/>
        <v>50</v>
      </c>
      <c r="C57" s="55" t="s">
        <v>78</v>
      </c>
      <c r="D57" s="51" t="s">
        <v>79</v>
      </c>
      <c r="E57" s="52">
        <v>36</v>
      </c>
      <c r="F57" s="53">
        <v>25.222999999999999</v>
      </c>
      <c r="G57" s="54">
        <f t="shared" si="5"/>
        <v>10.777000000000001</v>
      </c>
      <c r="H57" s="53">
        <f t="shared" si="6"/>
        <v>70.063888888888883</v>
      </c>
      <c r="I57" s="45" t="s">
        <v>83</v>
      </c>
    </row>
    <row r="58" spans="2:9" x14ac:dyDescent="0.25">
      <c r="B58" s="3">
        <f t="shared" si="2"/>
        <v>51</v>
      </c>
      <c r="C58" s="55" t="s">
        <v>80</v>
      </c>
      <c r="D58" s="51" t="s">
        <v>79</v>
      </c>
      <c r="E58" s="52">
        <v>36</v>
      </c>
      <c r="F58" s="53">
        <v>25.364000000000001</v>
      </c>
      <c r="G58" s="54">
        <f t="shared" si="5"/>
        <v>10.635999999999999</v>
      </c>
      <c r="H58" s="53">
        <f t="shared" si="6"/>
        <v>70.455555555555563</v>
      </c>
      <c r="I58" s="45" t="s">
        <v>83</v>
      </c>
    </row>
    <row r="59" spans="2:9" x14ac:dyDescent="0.25">
      <c r="B59" s="3">
        <f t="shared" si="2"/>
        <v>52</v>
      </c>
      <c r="C59" s="55" t="s">
        <v>81</v>
      </c>
      <c r="D59" s="51" t="s">
        <v>82</v>
      </c>
      <c r="E59" s="52">
        <v>22.5</v>
      </c>
      <c r="F59" s="53">
        <v>19.494</v>
      </c>
      <c r="G59" s="54">
        <f t="shared" si="5"/>
        <v>3.0060000000000002</v>
      </c>
      <c r="H59" s="53">
        <f t="shared" si="6"/>
        <v>86.64</v>
      </c>
      <c r="I59" s="45" t="s">
        <v>83</v>
      </c>
    </row>
    <row r="60" spans="2:9" x14ac:dyDescent="0.25">
      <c r="B60" s="35"/>
    </row>
    <row r="61" spans="2:9" x14ac:dyDescent="0.25">
      <c r="B61" s="35"/>
    </row>
    <row r="62" spans="2:9" x14ac:dyDescent="0.25">
      <c r="B62" s="35"/>
    </row>
  </sheetData>
  <mergeCells count="9">
    <mergeCell ref="B4:I4"/>
    <mergeCell ref="I5:I6"/>
    <mergeCell ref="D5:D6"/>
    <mergeCell ref="C5:C6"/>
    <mergeCell ref="B5:B6"/>
    <mergeCell ref="E5:E6"/>
    <mergeCell ref="F5:F6"/>
    <mergeCell ref="G5:G6"/>
    <mergeCell ref="H5: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Лист3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Сафиуллин Тимур</cp:lastModifiedBy>
  <cp:lastPrinted>2018-02-01T11:45:30Z</cp:lastPrinted>
  <dcterms:created xsi:type="dcterms:W3CDTF">2012-03-05T07:18:40Z</dcterms:created>
  <dcterms:modified xsi:type="dcterms:W3CDTF">2024-12-26T10:18:14Z</dcterms:modified>
</cp:coreProperties>
</file>